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-105" yWindow="-105" windowWidth="23250" windowHeight="13170"/>
  </bookViews>
  <sheets>
    <sheet name="Návrh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4" i="1"/>
  <c r="J12" i="1"/>
  <c r="J11" i="1"/>
  <c r="J8" i="1"/>
  <c r="J19" i="1"/>
  <c r="J18" i="1"/>
  <c r="J17" i="1"/>
  <c r="J13" i="1"/>
  <c r="K24" i="1"/>
  <c r="K23" i="1"/>
  <c r="K22" i="1"/>
  <c r="K21" i="1"/>
  <c r="F44" i="1"/>
  <c r="E44" i="1"/>
  <c r="K25" i="1" l="1"/>
  <c r="J25" i="1"/>
</calcChain>
</file>

<file path=xl/sharedStrings.xml><?xml version="1.0" encoding="utf-8"?>
<sst xmlns="http://schemas.openxmlformats.org/spreadsheetml/2006/main" count="199" uniqueCount="90">
  <si>
    <t>MŠ Čakovice II</t>
  </si>
  <si>
    <t>Slaviborské nám. 21, Praha 9 - Třeboradice</t>
  </si>
  <si>
    <t>IČO: 75031388</t>
  </si>
  <si>
    <t>Rozpočtová položka</t>
  </si>
  <si>
    <t>Textové označení položky</t>
  </si>
  <si>
    <t>Suma náklady</t>
  </si>
  <si>
    <t>Suma výnosy</t>
  </si>
  <si>
    <t>0310</t>
  </si>
  <si>
    <t>Knihy, učební pomůcky</t>
  </si>
  <si>
    <t>501</t>
  </si>
  <si>
    <t>0320</t>
  </si>
  <si>
    <t>3141</t>
  </si>
  <si>
    <t>Potraviny</t>
  </si>
  <si>
    <t>0340</t>
  </si>
  <si>
    <t>3111</t>
  </si>
  <si>
    <t>Ochranné pomůcky, oděvy a obuv</t>
  </si>
  <si>
    <t>0350</t>
  </si>
  <si>
    <t>Hygienické potřeby</t>
  </si>
  <si>
    <t>0390</t>
  </si>
  <si>
    <t>Ostat.spotřeba - školka</t>
  </si>
  <si>
    <t>Ostat. spotřeba - kuchyně</t>
  </si>
  <si>
    <t>0391</t>
  </si>
  <si>
    <t>Ostatní materiál - POE1</t>
  </si>
  <si>
    <t>502</t>
  </si>
  <si>
    <t>0300</t>
  </si>
  <si>
    <t>El. energie</t>
  </si>
  <si>
    <t>Plyn</t>
  </si>
  <si>
    <t>Voda</t>
  </si>
  <si>
    <t>511</t>
  </si>
  <si>
    <t>Opravy a údržba</t>
  </si>
  <si>
    <t>518</t>
  </si>
  <si>
    <t>Poštovné</t>
  </si>
  <si>
    <t>Telefony</t>
  </si>
  <si>
    <t>0360</t>
  </si>
  <si>
    <t>Administrativní služby</t>
  </si>
  <si>
    <t>0370</t>
  </si>
  <si>
    <t>0380</t>
  </si>
  <si>
    <t>Bankovní poplatky</t>
  </si>
  <si>
    <t>521</t>
  </si>
  <si>
    <t>OON - Dohody</t>
  </si>
  <si>
    <t>525</t>
  </si>
  <si>
    <t>Pojistné Kooperativa</t>
  </si>
  <si>
    <t>549</t>
  </si>
  <si>
    <t>0400</t>
  </si>
  <si>
    <t>Pojištění majetku a žáků</t>
  </si>
  <si>
    <t>551</t>
  </si>
  <si>
    <t>Odpisy hm. majetku</t>
  </si>
  <si>
    <t>558</t>
  </si>
  <si>
    <t xml:space="preserve">DDNM </t>
  </si>
  <si>
    <t>0500</t>
  </si>
  <si>
    <t>DDHM školka</t>
  </si>
  <si>
    <t>DDHM kuchyně</t>
  </si>
  <si>
    <t>591</t>
  </si>
  <si>
    <t>Daň z úroků na BÚ</t>
  </si>
  <si>
    <t>602</t>
  </si>
  <si>
    <t>Stravné</t>
  </si>
  <si>
    <t>Školné</t>
  </si>
  <si>
    <t>662</t>
  </si>
  <si>
    <t>Bankovní úroky</t>
  </si>
  <si>
    <t xml:space="preserve"> </t>
  </si>
  <si>
    <t>672</t>
  </si>
  <si>
    <t>Dotace zřizovatele</t>
  </si>
  <si>
    <t>SUMA</t>
  </si>
  <si>
    <t>sestavil:</t>
  </si>
  <si>
    <t>dne:</t>
  </si>
  <si>
    <t>podpis</t>
  </si>
  <si>
    <t>Kancelářské potřeby</t>
  </si>
  <si>
    <t>Výtvarný materiál</t>
  </si>
  <si>
    <t>527</t>
  </si>
  <si>
    <t>Zdravotní prohlídky</t>
  </si>
  <si>
    <t>Ostatní materiálové náklady</t>
  </si>
  <si>
    <t>Energie</t>
  </si>
  <si>
    <t>Školení, vzdělávání</t>
  </si>
  <si>
    <t>Telefony, poštovné</t>
  </si>
  <si>
    <t>Ostatní služby</t>
  </si>
  <si>
    <t>Pořízení DDNM a DDHM</t>
  </si>
  <si>
    <t>0410</t>
  </si>
  <si>
    <t>Opravy, údržba, revize</t>
  </si>
  <si>
    <t>Programové vybavení</t>
  </si>
  <si>
    <t>Internet, webové služby</t>
  </si>
  <si>
    <t>Praní prádla</t>
  </si>
  <si>
    <t>0399</t>
  </si>
  <si>
    <t>520-527</t>
  </si>
  <si>
    <t>Veronika Žofáková – správce rozpočtu</t>
  </si>
  <si>
    <t>Vzdělávání zaměstnanců</t>
  </si>
  <si>
    <t>512</t>
  </si>
  <si>
    <t>Cestovné</t>
  </si>
  <si>
    <t>512-518</t>
  </si>
  <si>
    <t>OON - Dohody, OOPP, Vzdělávání</t>
  </si>
  <si>
    <t>Návrh provozního rozpočtu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</si>
</sst>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12"/>
      <name val="Cambria"/>
      <family val="1"/>
      <charset val="238"/>
    </font>
    <font>
      <sz val="12"/>
      <name val="Arial"/>
      <family val="2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b/>
      <sz val="9"/>
      <name val="Cambria"/>
      <family val="1"/>
      <charset val="238"/>
    </font>
    <font>
      <sz val="11"/>
      <name val="Cambria"/>
      <family val="1"/>
      <charset val="238"/>
    </font>
    <font>
      <sz val="11"/>
      <color indexed="12"/>
      <name val="Cambria"/>
      <family val="1"/>
      <charset val="238"/>
    </font>
    <font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0" fontId="4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/>
    <xf numFmtId="4" fontId="8" fillId="0" borderId="3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left" indent="1"/>
    </xf>
    <xf numFmtId="4" fontId="8" fillId="0" borderId="5" xfId="0" applyNumberFormat="1" applyFont="1" applyBorder="1"/>
    <xf numFmtId="4" fontId="8" fillId="0" borderId="6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indent="1"/>
    </xf>
    <xf numFmtId="4" fontId="9" fillId="0" borderId="6" xfId="0" applyNumberFormat="1" applyFont="1" applyBorder="1"/>
    <xf numFmtId="4" fontId="1" fillId="0" borderId="6" xfId="0" applyNumberFormat="1" applyFont="1" applyBorder="1"/>
    <xf numFmtId="0" fontId="1" fillId="0" borderId="6" xfId="0" applyFont="1" applyBorder="1"/>
    <xf numFmtId="4" fontId="1" fillId="0" borderId="5" xfId="0" applyNumberFormat="1" applyFont="1" applyBorder="1"/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left" indent="1"/>
    </xf>
    <xf numFmtId="4" fontId="1" fillId="0" borderId="8" xfId="0" applyNumberFormat="1" applyFont="1" applyBorder="1"/>
    <xf numFmtId="4" fontId="8" fillId="0" borderId="9" xfId="0" applyNumberFormat="1" applyFont="1" applyBorder="1"/>
    <xf numFmtId="4" fontId="3" fillId="0" borderId="10" xfId="0" applyNumberFormat="1" applyFont="1" applyBorder="1"/>
    <xf numFmtId="0" fontId="1" fillId="0" borderId="0" xfId="0" applyFont="1" applyAlignment="1">
      <alignment horizontal="left" indent="1"/>
    </xf>
    <xf numFmtId="14" fontId="1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8" fillId="0" borderId="0" xfId="0" applyNumberFormat="1" applyFont="1"/>
    <xf numFmtId="4" fontId="9" fillId="0" borderId="0" xfId="0" applyNumberFormat="1" applyFont="1"/>
    <xf numFmtId="4" fontId="1" fillId="0" borderId="0" xfId="0" applyNumberFormat="1" applyFont="1"/>
    <xf numFmtId="4" fontId="3" fillId="0" borderId="0" xfId="0" applyNumberFormat="1" applyFont="1"/>
    <xf numFmtId="0" fontId="10" fillId="0" borderId="12" xfId="0" applyFont="1" applyBorder="1" applyAlignment="1">
      <alignment horizontal="left" indent="1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3" fontId="10" fillId="0" borderId="12" xfId="0" applyNumberFormat="1" applyFont="1" applyBorder="1" applyAlignment="1">
      <alignment horizontal="left" indent="1"/>
    </xf>
    <xf numFmtId="4" fontId="10" fillId="0" borderId="12" xfId="0" applyNumberFormat="1" applyFont="1" applyBorder="1"/>
    <xf numFmtId="0" fontId="10" fillId="0" borderId="0" xfId="0" applyFont="1"/>
    <xf numFmtId="0" fontId="12" fillId="0" borderId="0" xfId="0" applyFont="1" applyAlignment="1">
      <alignment horizontal="left" indent="1"/>
    </xf>
    <xf numFmtId="3" fontId="10" fillId="0" borderId="13" xfId="0" applyNumberFormat="1" applyFont="1" applyBorder="1" applyAlignment="1">
      <alignment horizontal="left" indent="1"/>
    </xf>
    <xf numFmtId="4" fontId="11" fillId="0" borderId="14" xfId="0" applyNumberFormat="1" applyFont="1" applyBorder="1"/>
    <xf numFmtId="4" fontId="11" fillId="0" borderId="15" xfId="0" applyNumberFormat="1" applyFont="1" applyBorder="1"/>
    <xf numFmtId="49" fontId="10" fillId="0" borderId="16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left" indent="1"/>
    </xf>
    <xf numFmtId="4" fontId="10" fillId="0" borderId="18" xfId="0" applyNumberFormat="1" applyFont="1" applyBorder="1"/>
    <xf numFmtId="4" fontId="13" fillId="0" borderId="19" xfId="0" applyNumberFormat="1" applyFont="1" applyBorder="1"/>
    <xf numFmtId="4" fontId="6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9" xfId="0" applyNumberFormat="1" applyFon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4" fontId="6" fillId="0" borderId="3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right" vertical="center"/>
    </xf>
    <xf numFmtId="4" fontId="11" fillId="0" borderId="24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4" fillId="0" borderId="1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" fontId="11" fillId="0" borderId="28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K49"/>
  <sheetViews>
    <sheetView tabSelected="1" topLeftCell="A19" workbookViewId="0">
      <selection activeCell="B46" sqref="B46:E47"/>
    </sheetView>
  </sheetViews>
  <sheetFormatPr defaultColWidth="11.5703125" defaultRowHeight="12.75" x14ac:dyDescent="0.2"/>
  <cols>
    <col min="1" max="3" width="9.140625" style="1" customWidth="1"/>
    <col min="4" max="4" width="30.28515625" style="2" customWidth="1"/>
    <col min="5" max="5" width="18.140625" style="1" customWidth="1"/>
    <col min="6" max="6" width="16.5703125" style="1" customWidth="1"/>
    <col min="7" max="7" width="1.42578125" style="1" customWidth="1"/>
    <col min="8" max="8" width="15" style="41" customWidth="1"/>
    <col min="9" max="9" width="30.28515625" style="42" customWidth="1"/>
    <col min="10" max="10" width="18.140625" style="41" customWidth="1"/>
    <col min="11" max="11" width="16.5703125" style="41" customWidth="1"/>
    <col min="12" max="12" width="9.85546875" customWidth="1"/>
    <col min="13" max="13" width="5.7109375" customWidth="1"/>
    <col min="14" max="240" width="9.140625" customWidth="1"/>
  </cols>
  <sheetData>
    <row r="1" spans="1:11" s="3" customFormat="1" ht="15.75" x14ac:dyDescent="0.25">
      <c r="A1" s="58" t="s">
        <v>0</v>
      </c>
      <c r="B1" s="58"/>
      <c r="C1" s="58"/>
      <c r="D1" s="58"/>
      <c r="E1" s="58"/>
      <c r="F1" s="58"/>
      <c r="G1" s="28"/>
      <c r="H1" s="71" t="s">
        <v>0</v>
      </c>
      <c r="I1" s="71"/>
      <c r="J1" s="71"/>
      <c r="K1" s="71"/>
    </row>
    <row r="2" spans="1:11" s="3" customFormat="1" ht="15.75" x14ac:dyDescent="0.25">
      <c r="A2" s="58" t="s">
        <v>1</v>
      </c>
      <c r="B2" s="58"/>
      <c r="C2" s="58"/>
      <c r="D2" s="58"/>
      <c r="E2" s="58"/>
      <c r="F2" s="58"/>
      <c r="G2" s="28"/>
      <c r="H2" s="71" t="s">
        <v>1</v>
      </c>
      <c r="I2" s="71"/>
      <c r="J2" s="71"/>
      <c r="K2" s="71"/>
    </row>
    <row r="3" spans="1:11" s="3" customFormat="1" ht="15.75" x14ac:dyDescent="0.25">
      <c r="A3" s="58" t="s">
        <v>2</v>
      </c>
      <c r="B3" s="58"/>
      <c r="C3" s="58"/>
      <c r="D3" s="58"/>
      <c r="E3" s="58"/>
      <c r="F3" s="58"/>
      <c r="G3" s="28"/>
      <c r="H3" s="71" t="s">
        <v>2</v>
      </c>
      <c r="I3" s="71"/>
      <c r="J3" s="71"/>
      <c r="K3" s="71"/>
    </row>
    <row r="4" spans="1:11" ht="8.25" customHeight="1" x14ac:dyDescent="0.2">
      <c r="A4" s="59"/>
      <c r="B4" s="59"/>
      <c r="C4" s="59"/>
      <c r="D4" s="59"/>
      <c r="E4" s="59"/>
      <c r="F4" s="59"/>
      <c r="G4" s="29"/>
      <c r="H4" s="72"/>
      <c r="I4" s="72"/>
      <c r="J4" s="72"/>
      <c r="K4" s="72"/>
    </row>
    <row r="5" spans="1:11" ht="24.75" customHeight="1" x14ac:dyDescent="0.2">
      <c r="A5" s="60" t="s">
        <v>89</v>
      </c>
      <c r="B5" s="60"/>
      <c r="C5" s="60"/>
      <c r="D5" s="60"/>
      <c r="E5" s="60"/>
      <c r="F5" s="60"/>
      <c r="G5" s="30"/>
      <c r="H5" s="73" t="s">
        <v>89</v>
      </c>
      <c r="I5" s="73"/>
      <c r="J5" s="73"/>
      <c r="K5" s="73"/>
    </row>
    <row r="6" spans="1:11" ht="12.75" customHeight="1" x14ac:dyDescent="0.2">
      <c r="A6" s="61" t="s">
        <v>3</v>
      </c>
      <c r="B6" s="61"/>
      <c r="C6" s="61"/>
      <c r="D6" s="62" t="s">
        <v>4</v>
      </c>
      <c r="E6" s="63" t="s">
        <v>5</v>
      </c>
      <c r="F6" s="63" t="s">
        <v>6</v>
      </c>
      <c r="G6" s="31"/>
      <c r="H6" s="78" t="s">
        <v>3</v>
      </c>
      <c r="I6" s="80" t="s">
        <v>4</v>
      </c>
      <c r="J6" s="74" t="s">
        <v>5</v>
      </c>
      <c r="K6" s="74" t="s">
        <v>6</v>
      </c>
    </row>
    <row r="7" spans="1:11" ht="12.75" customHeight="1" x14ac:dyDescent="0.2">
      <c r="A7" s="61"/>
      <c r="B7" s="61"/>
      <c r="C7" s="61"/>
      <c r="D7" s="62"/>
      <c r="E7" s="63"/>
      <c r="F7" s="63"/>
      <c r="G7" s="31"/>
      <c r="H7" s="79"/>
      <c r="I7" s="81"/>
      <c r="J7" s="75"/>
      <c r="K7" s="75"/>
    </row>
    <row r="8" spans="1:11" ht="18" customHeight="1" x14ac:dyDescent="0.2">
      <c r="A8" s="4">
        <v>501</v>
      </c>
      <c r="B8" s="5" t="s">
        <v>7</v>
      </c>
      <c r="C8" s="5">
        <v>3111</v>
      </c>
      <c r="D8" s="6" t="s">
        <v>8</v>
      </c>
      <c r="E8" s="7">
        <v>40000</v>
      </c>
      <c r="F8" s="8"/>
      <c r="G8" s="32"/>
      <c r="H8" s="76">
        <v>501</v>
      </c>
      <c r="I8" s="43" t="s">
        <v>8</v>
      </c>
      <c r="J8" s="77">
        <f>SUM(E8,E10:E15)</f>
        <v>490000</v>
      </c>
      <c r="K8" s="44"/>
    </row>
    <row r="9" spans="1:11" ht="18" customHeight="1" x14ac:dyDescent="0.2">
      <c r="A9" s="9" t="s">
        <v>9</v>
      </c>
      <c r="B9" s="10" t="s">
        <v>10</v>
      </c>
      <c r="C9" s="10" t="s">
        <v>11</v>
      </c>
      <c r="D9" s="11" t="s">
        <v>12</v>
      </c>
      <c r="E9" s="12">
        <v>650000</v>
      </c>
      <c r="F9" s="13"/>
      <c r="G9" s="32"/>
      <c r="H9" s="65"/>
      <c r="I9" s="36" t="s">
        <v>67</v>
      </c>
      <c r="J9" s="68"/>
      <c r="K9" s="45"/>
    </row>
    <row r="10" spans="1:11" ht="18" customHeight="1" x14ac:dyDescent="0.2">
      <c r="A10" s="9" t="s">
        <v>9</v>
      </c>
      <c r="B10" s="10" t="s">
        <v>33</v>
      </c>
      <c r="C10" s="10" t="s">
        <v>14</v>
      </c>
      <c r="D10" s="15" t="s">
        <v>17</v>
      </c>
      <c r="E10" s="12">
        <v>120000</v>
      </c>
      <c r="F10" s="13"/>
      <c r="G10" s="32"/>
      <c r="H10" s="66"/>
      <c r="I10" s="36" t="s">
        <v>70</v>
      </c>
      <c r="J10" s="69"/>
      <c r="K10" s="45"/>
    </row>
    <row r="11" spans="1:11" ht="18" customHeight="1" x14ac:dyDescent="0.2">
      <c r="A11" s="9" t="s">
        <v>9</v>
      </c>
      <c r="B11" s="10" t="s">
        <v>35</v>
      </c>
      <c r="C11" s="10" t="s">
        <v>14</v>
      </c>
      <c r="D11" s="15" t="s">
        <v>66</v>
      </c>
      <c r="E11" s="12">
        <v>70000</v>
      </c>
      <c r="F11" s="13"/>
      <c r="G11" s="32"/>
      <c r="H11" s="46" t="s">
        <v>9</v>
      </c>
      <c r="I11" s="36" t="s">
        <v>12</v>
      </c>
      <c r="J11" s="37">
        <f>SUM(E9)</f>
        <v>650000</v>
      </c>
      <c r="K11" s="45"/>
    </row>
    <row r="12" spans="1:11" ht="18" customHeight="1" x14ac:dyDescent="0.2">
      <c r="A12" s="9" t="s">
        <v>9</v>
      </c>
      <c r="B12" s="10" t="s">
        <v>36</v>
      </c>
      <c r="C12" s="10" t="s">
        <v>14</v>
      </c>
      <c r="D12" s="15" t="s">
        <v>67</v>
      </c>
      <c r="E12" s="12">
        <v>80000</v>
      </c>
      <c r="F12" s="13"/>
      <c r="G12" s="32"/>
      <c r="H12" s="46" t="s">
        <v>23</v>
      </c>
      <c r="I12" s="36" t="s">
        <v>71</v>
      </c>
      <c r="J12" s="38">
        <f>SUM(E16:E18)</f>
        <v>695000</v>
      </c>
      <c r="K12" s="45"/>
    </row>
    <row r="13" spans="1:11" ht="18" customHeight="1" x14ac:dyDescent="0.2">
      <c r="A13" s="9" t="s">
        <v>9</v>
      </c>
      <c r="B13" s="10" t="s">
        <v>18</v>
      </c>
      <c r="C13" s="10" t="s">
        <v>14</v>
      </c>
      <c r="D13" s="11" t="s">
        <v>19</v>
      </c>
      <c r="E13" s="12">
        <v>120000</v>
      </c>
      <c r="F13" s="13"/>
      <c r="G13" s="32"/>
      <c r="H13" s="46" t="s">
        <v>28</v>
      </c>
      <c r="I13" s="36" t="s">
        <v>29</v>
      </c>
      <c r="J13" s="38">
        <f>SUM(E19)</f>
        <v>200000</v>
      </c>
      <c r="K13" s="45"/>
    </row>
    <row r="14" spans="1:11" ht="18" customHeight="1" x14ac:dyDescent="0.2">
      <c r="A14" s="9" t="s">
        <v>9</v>
      </c>
      <c r="B14" s="10" t="s">
        <v>18</v>
      </c>
      <c r="C14" s="10" t="s">
        <v>11</v>
      </c>
      <c r="D14" s="11" t="s">
        <v>20</v>
      </c>
      <c r="E14" s="12">
        <v>30000</v>
      </c>
      <c r="F14" s="13"/>
      <c r="G14" s="32"/>
      <c r="H14" s="64" t="s">
        <v>87</v>
      </c>
      <c r="I14" s="39" t="s">
        <v>72</v>
      </c>
      <c r="J14" s="67">
        <f>SUM(E20:E28,E39)</f>
        <v>848000</v>
      </c>
      <c r="K14" s="45"/>
    </row>
    <row r="15" spans="1:11" ht="18" customHeight="1" x14ac:dyDescent="0.2">
      <c r="A15" s="9" t="s">
        <v>9</v>
      </c>
      <c r="B15" s="10" t="s">
        <v>21</v>
      </c>
      <c r="C15" s="10" t="s">
        <v>14</v>
      </c>
      <c r="D15" s="15" t="s">
        <v>22</v>
      </c>
      <c r="E15" s="12">
        <v>30000</v>
      </c>
      <c r="F15" s="13"/>
      <c r="G15" s="32"/>
      <c r="H15" s="65"/>
      <c r="I15" s="36" t="s">
        <v>73</v>
      </c>
      <c r="J15" s="68"/>
      <c r="K15" s="45"/>
    </row>
    <row r="16" spans="1:11" ht="18" customHeight="1" x14ac:dyDescent="0.2">
      <c r="A16" s="9" t="s">
        <v>23</v>
      </c>
      <c r="B16" s="10" t="s">
        <v>24</v>
      </c>
      <c r="C16" s="10" t="s">
        <v>14</v>
      </c>
      <c r="D16" s="11" t="s">
        <v>25</v>
      </c>
      <c r="E16" s="12">
        <v>200000</v>
      </c>
      <c r="F16" s="13"/>
      <c r="G16" s="32"/>
      <c r="H16" s="66"/>
      <c r="I16" s="36" t="s">
        <v>74</v>
      </c>
      <c r="J16" s="69"/>
      <c r="K16" s="45"/>
    </row>
    <row r="17" spans="1:11" ht="18" customHeight="1" x14ac:dyDescent="0.2">
      <c r="A17" s="9" t="s">
        <v>23</v>
      </c>
      <c r="B17" s="10" t="s">
        <v>7</v>
      </c>
      <c r="C17" s="10" t="s">
        <v>14</v>
      </c>
      <c r="D17" s="11" t="s">
        <v>26</v>
      </c>
      <c r="E17" s="12">
        <v>360000</v>
      </c>
      <c r="F17" s="13"/>
      <c r="G17" s="32"/>
      <c r="H17" s="46" t="s">
        <v>82</v>
      </c>
      <c r="I17" s="39" t="s">
        <v>88</v>
      </c>
      <c r="J17" s="38">
        <f>SUM(E29:E33)</f>
        <v>140000</v>
      </c>
      <c r="K17" s="45"/>
    </row>
    <row r="18" spans="1:11" ht="18" customHeight="1" x14ac:dyDescent="0.2">
      <c r="A18" s="9" t="s">
        <v>23</v>
      </c>
      <c r="B18" s="10" t="s">
        <v>10</v>
      </c>
      <c r="C18" s="10" t="s">
        <v>14</v>
      </c>
      <c r="D18" s="11" t="s">
        <v>27</v>
      </c>
      <c r="E18" s="12">
        <v>135000</v>
      </c>
      <c r="F18" s="13"/>
      <c r="G18" s="32"/>
      <c r="H18" s="46" t="s">
        <v>42</v>
      </c>
      <c r="I18" s="36" t="s">
        <v>44</v>
      </c>
      <c r="J18" s="38">
        <f>SUM(E34)</f>
        <v>45000</v>
      </c>
      <c r="K18" s="45"/>
    </row>
    <row r="19" spans="1:11" ht="18" customHeight="1" x14ac:dyDescent="0.2">
      <c r="A19" s="9" t="s">
        <v>28</v>
      </c>
      <c r="B19" s="10" t="s">
        <v>76</v>
      </c>
      <c r="C19" s="10" t="s">
        <v>14</v>
      </c>
      <c r="D19" s="11" t="s">
        <v>77</v>
      </c>
      <c r="E19" s="12">
        <v>200000</v>
      </c>
      <c r="F19" s="13"/>
      <c r="G19" s="32"/>
      <c r="H19" s="46" t="s">
        <v>45</v>
      </c>
      <c r="I19" s="39" t="s">
        <v>46</v>
      </c>
      <c r="J19" s="38">
        <f>SUM(E35)</f>
        <v>90000</v>
      </c>
      <c r="K19" s="45"/>
    </row>
    <row r="20" spans="1:11" ht="18" customHeight="1" x14ac:dyDescent="0.2">
      <c r="A20" s="9" t="s">
        <v>85</v>
      </c>
      <c r="B20" s="10" t="s">
        <v>24</v>
      </c>
      <c r="C20" s="10" t="s">
        <v>14</v>
      </c>
      <c r="D20" s="11" t="s">
        <v>86</v>
      </c>
      <c r="E20" s="12">
        <v>2000</v>
      </c>
      <c r="F20" s="16"/>
      <c r="G20" s="32"/>
      <c r="H20" s="46" t="s">
        <v>47</v>
      </c>
      <c r="I20" s="39" t="s">
        <v>75</v>
      </c>
      <c r="J20" s="38">
        <f>SUM(E36:E38)</f>
        <v>163000</v>
      </c>
      <c r="K20" s="45"/>
    </row>
    <row r="21" spans="1:11" ht="18" customHeight="1" x14ac:dyDescent="0.2">
      <c r="A21" s="9" t="s">
        <v>30</v>
      </c>
      <c r="B21" s="10" t="s">
        <v>10</v>
      </c>
      <c r="C21" s="10" t="s">
        <v>14</v>
      </c>
      <c r="D21" s="11" t="s">
        <v>78</v>
      </c>
      <c r="E21" s="12">
        <v>40000</v>
      </c>
      <c r="F21" s="16"/>
      <c r="G21" s="32"/>
      <c r="H21" s="46" t="s">
        <v>54</v>
      </c>
      <c r="I21" s="39" t="s">
        <v>55</v>
      </c>
      <c r="J21" s="40"/>
      <c r="K21" s="13">
        <f>SUM(F40)</f>
        <v>650000</v>
      </c>
    </row>
    <row r="22" spans="1:11" ht="18" customHeight="1" x14ac:dyDescent="0.2">
      <c r="A22" s="9" t="s">
        <v>30</v>
      </c>
      <c r="B22" s="10" t="s">
        <v>13</v>
      </c>
      <c r="C22" s="10" t="s">
        <v>14</v>
      </c>
      <c r="D22" s="11" t="s">
        <v>31</v>
      </c>
      <c r="E22" s="12">
        <v>10000</v>
      </c>
      <c r="F22" s="16"/>
      <c r="G22" s="32"/>
      <c r="H22" s="46" t="s">
        <v>54</v>
      </c>
      <c r="I22" s="39" t="s">
        <v>56</v>
      </c>
      <c r="J22" s="40"/>
      <c r="K22" s="13">
        <f>SUM(F41)</f>
        <v>670000</v>
      </c>
    </row>
    <row r="23" spans="1:11" ht="18" customHeight="1" x14ac:dyDescent="0.2">
      <c r="A23" s="9" t="s">
        <v>30</v>
      </c>
      <c r="B23" s="10" t="s">
        <v>16</v>
      </c>
      <c r="C23" s="10" t="s">
        <v>14</v>
      </c>
      <c r="D23" s="11" t="s">
        <v>32</v>
      </c>
      <c r="E23" s="12">
        <v>50000</v>
      </c>
      <c r="F23" s="16"/>
      <c r="G23" s="33"/>
      <c r="H23" s="46" t="s">
        <v>57</v>
      </c>
      <c r="I23" s="39" t="s">
        <v>58</v>
      </c>
      <c r="J23" s="40" t="s">
        <v>59</v>
      </c>
      <c r="K23" s="13">
        <f>SUM(F42)</f>
        <v>1000</v>
      </c>
    </row>
    <row r="24" spans="1:11" ht="18" customHeight="1" x14ac:dyDescent="0.2">
      <c r="A24" s="9" t="s">
        <v>30</v>
      </c>
      <c r="B24" s="10" t="s">
        <v>33</v>
      </c>
      <c r="C24" s="10" t="s">
        <v>14</v>
      </c>
      <c r="D24" s="11" t="s">
        <v>34</v>
      </c>
      <c r="E24" s="12">
        <v>420000</v>
      </c>
      <c r="F24" s="13"/>
      <c r="G24" s="33"/>
      <c r="H24" s="47" t="s">
        <v>60</v>
      </c>
      <c r="I24" s="48" t="s">
        <v>61</v>
      </c>
      <c r="J24" s="49"/>
      <c r="K24" s="24">
        <f>SUM(F43)</f>
        <v>2000000</v>
      </c>
    </row>
    <row r="25" spans="1:11" ht="18" customHeight="1" x14ac:dyDescent="0.25">
      <c r="A25" s="9" t="s">
        <v>30</v>
      </c>
      <c r="B25" s="10" t="s">
        <v>35</v>
      </c>
      <c r="C25" s="10" t="s">
        <v>14</v>
      </c>
      <c r="D25" s="11" t="s">
        <v>79</v>
      </c>
      <c r="E25" s="12">
        <v>20000</v>
      </c>
      <c r="F25" s="13"/>
      <c r="G25" s="32"/>
      <c r="H25" s="70" t="s">
        <v>62</v>
      </c>
      <c r="I25" s="70"/>
      <c r="J25" s="50">
        <f>SUM(J8:J24)</f>
        <v>3321000</v>
      </c>
      <c r="K25" s="50">
        <f>SUM(K21:K24)</f>
        <v>3321000</v>
      </c>
    </row>
    <row r="26" spans="1:11" ht="18" customHeight="1" x14ac:dyDescent="0.2">
      <c r="A26" s="9" t="s">
        <v>30</v>
      </c>
      <c r="B26" s="10" t="s">
        <v>36</v>
      </c>
      <c r="C26" s="10" t="s">
        <v>14</v>
      </c>
      <c r="D26" s="11" t="s">
        <v>37</v>
      </c>
      <c r="E26" s="12">
        <v>5000</v>
      </c>
      <c r="F26" s="17"/>
      <c r="G26" s="32"/>
    </row>
    <row r="27" spans="1:11" ht="18" customHeight="1" x14ac:dyDescent="0.2">
      <c r="A27" s="9" t="s">
        <v>30</v>
      </c>
      <c r="B27" s="10" t="s">
        <v>18</v>
      </c>
      <c r="C27" s="10" t="s">
        <v>14</v>
      </c>
      <c r="D27" s="11" t="s">
        <v>80</v>
      </c>
      <c r="E27" s="12">
        <v>90000</v>
      </c>
      <c r="F27" s="13"/>
      <c r="G27" s="34"/>
      <c r="H27" s="1" t="s">
        <v>63</v>
      </c>
      <c r="I27" s="54" t="s">
        <v>83</v>
      </c>
      <c r="J27" s="54"/>
      <c r="K27" s="26"/>
    </row>
    <row r="28" spans="1:11" ht="18" customHeight="1" x14ac:dyDescent="0.2">
      <c r="A28" s="9" t="s">
        <v>30</v>
      </c>
      <c r="B28" s="10" t="s">
        <v>81</v>
      </c>
      <c r="C28" s="10" t="s">
        <v>14</v>
      </c>
      <c r="D28" s="11" t="s">
        <v>74</v>
      </c>
      <c r="E28" s="12">
        <v>210000</v>
      </c>
      <c r="F28" s="13"/>
      <c r="G28" s="32"/>
      <c r="H28" s="1" t="s">
        <v>64</v>
      </c>
      <c r="I28" s="53">
        <v>45959</v>
      </c>
      <c r="J28" s="53"/>
      <c r="K28" s="27" t="s">
        <v>65</v>
      </c>
    </row>
    <row r="29" spans="1:11" ht="18" customHeight="1" x14ac:dyDescent="0.2">
      <c r="A29" s="9" t="s">
        <v>38</v>
      </c>
      <c r="B29" s="10" t="s">
        <v>7</v>
      </c>
      <c r="C29" s="10" t="s">
        <v>14</v>
      </c>
      <c r="D29" s="11" t="s">
        <v>39</v>
      </c>
      <c r="E29" s="12">
        <v>20000</v>
      </c>
      <c r="F29" s="16"/>
      <c r="G29" s="33"/>
      <c r="I29" s="42" t="s">
        <v>59</v>
      </c>
    </row>
    <row r="30" spans="1:11" ht="18" customHeight="1" x14ac:dyDescent="0.2">
      <c r="A30" s="9" t="s">
        <v>40</v>
      </c>
      <c r="B30" s="10" t="s">
        <v>7</v>
      </c>
      <c r="C30" s="10" t="s">
        <v>14</v>
      </c>
      <c r="D30" s="11" t="s">
        <v>41</v>
      </c>
      <c r="E30" s="12">
        <v>50000</v>
      </c>
      <c r="F30" s="17"/>
      <c r="G30" s="33"/>
    </row>
    <row r="31" spans="1:11" ht="18" customHeight="1" x14ac:dyDescent="0.2">
      <c r="A31" s="9" t="s">
        <v>68</v>
      </c>
      <c r="B31" s="10" t="s">
        <v>7</v>
      </c>
      <c r="C31" s="10" t="s">
        <v>14</v>
      </c>
      <c r="D31" s="11" t="s">
        <v>69</v>
      </c>
      <c r="E31" s="12">
        <v>10000</v>
      </c>
      <c r="F31" s="17"/>
      <c r="G31" s="34"/>
    </row>
    <row r="32" spans="1:11" ht="18" customHeight="1" x14ac:dyDescent="0.2">
      <c r="A32" s="14">
        <v>527</v>
      </c>
      <c r="B32" s="10" t="s">
        <v>36</v>
      </c>
      <c r="C32" s="10" t="s">
        <v>14</v>
      </c>
      <c r="D32" s="15" t="s">
        <v>15</v>
      </c>
      <c r="E32" s="12">
        <v>20000</v>
      </c>
      <c r="F32" s="17"/>
      <c r="G32" s="34"/>
    </row>
    <row r="33" spans="1:7" ht="18" customHeight="1" x14ac:dyDescent="0.2">
      <c r="A33" s="9" t="s">
        <v>68</v>
      </c>
      <c r="B33" s="10" t="s">
        <v>18</v>
      </c>
      <c r="C33" s="10" t="s">
        <v>14</v>
      </c>
      <c r="D33" s="11" t="s">
        <v>84</v>
      </c>
      <c r="E33" s="12">
        <v>40000</v>
      </c>
      <c r="F33" s="17"/>
      <c r="G33" s="32"/>
    </row>
    <row r="34" spans="1:7" ht="18" customHeight="1" x14ac:dyDescent="0.2">
      <c r="A34" s="9" t="s">
        <v>42</v>
      </c>
      <c r="B34" s="10" t="s">
        <v>43</v>
      </c>
      <c r="C34" s="10" t="s">
        <v>14</v>
      </c>
      <c r="D34" s="11" t="s">
        <v>44</v>
      </c>
      <c r="E34" s="12">
        <v>45000</v>
      </c>
      <c r="F34" s="13"/>
      <c r="G34" s="32"/>
    </row>
    <row r="35" spans="1:7" ht="18" customHeight="1" x14ac:dyDescent="0.2">
      <c r="A35" s="9" t="s">
        <v>45</v>
      </c>
      <c r="B35" s="10" t="s">
        <v>24</v>
      </c>
      <c r="C35" s="10" t="s">
        <v>14</v>
      </c>
      <c r="D35" s="11" t="s">
        <v>46</v>
      </c>
      <c r="E35" s="12">
        <v>90000</v>
      </c>
      <c r="F35" s="13"/>
      <c r="G35" s="32"/>
    </row>
    <row r="36" spans="1:7" ht="18" customHeight="1" x14ac:dyDescent="0.2">
      <c r="A36" s="9" t="s">
        <v>47</v>
      </c>
      <c r="B36" s="10" t="s">
        <v>24</v>
      </c>
      <c r="C36" s="10" t="s">
        <v>14</v>
      </c>
      <c r="D36" s="11" t="s">
        <v>48</v>
      </c>
      <c r="E36" s="12">
        <v>20000</v>
      </c>
      <c r="F36" s="13"/>
      <c r="G36" s="32"/>
    </row>
    <row r="37" spans="1:7" ht="18" customHeight="1" x14ac:dyDescent="0.2">
      <c r="A37" s="9" t="s">
        <v>47</v>
      </c>
      <c r="B37" s="10" t="s">
        <v>49</v>
      </c>
      <c r="C37" s="10" t="s">
        <v>14</v>
      </c>
      <c r="D37" s="11" t="s">
        <v>50</v>
      </c>
      <c r="E37" s="12">
        <v>100000</v>
      </c>
      <c r="F37" s="13"/>
      <c r="G37" s="32"/>
    </row>
    <row r="38" spans="1:7" ht="18" customHeight="1" x14ac:dyDescent="0.2">
      <c r="A38" s="9" t="s">
        <v>47</v>
      </c>
      <c r="B38" s="10" t="s">
        <v>49</v>
      </c>
      <c r="C38" s="10" t="s">
        <v>11</v>
      </c>
      <c r="D38" s="11" t="s">
        <v>51</v>
      </c>
      <c r="E38" s="12">
        <v>43000</v>
      </c>
      <c r="F38" s="18"/>
    </row>
    <row r="39" spans="1:7" ht="18" customHeight="1" x14ac:dyDescent="0.2">
      <c r="A39" s="9" t="s">
        <v>52</v>
      </c>
      <c r="B39" s="10" t="s">
        <v>24</v>
      </c>
      <c r="C39" s="10" t="s">
        <v>14</v>
      </c>
      <c r="D39" s="11" t="s">
        <v>53</v>
      </c>
      <c r="E39" s="12">
        <v>1000</v>
      </c>
      <c r="F39" s="18"/>
    </row>
    <row r="40" spans="1:7" ht="18" customHeight="1" x14ac:dyDescent="0.2">
      <c r="A40" s="9" t="s">
        <v>54</v>
      </c>
      <c r="B40" s="10" t="s">
        <v>24</v>
      </c>
      <c r="C40" s="10" t="s">
        <v>11</v>
      </c>
      <c r="D40" s="11" t="s">
        <v>55</v>
      </c>
      <c r="E40" s="19"/>
      <c r="F40" s="13">
        <v>650000</v>
      </c>
      <c r="G40" s="32"/>
    </row>
    <row r="41" spans="1:7" ht="18" customHeight="1" x14ac:dyDescent="0.2">
      <c r="A41" s="9" t="s">
        <v>54</v>
      </c>
      <c r="B41" s="10" t="s">
        <v>7</v>
      </c>
      <c r="C41" s="10" t="s">
        <v>14</v>
      </c>
      <c r="D41" s="11" t="s">
        <v>56</v>
      </c>
      <c r="E41" s="19"/>
      <c r="F41" s="13">
        <v>670000</v>
      </c>
      <c r="G41" s="32"/>
    </row>
    <row r="42" spans="1:7" ht="18" customHeight="1" x14ac:dyDescent="0.2">
      <c r="A42" s="9" t="s">
        <v>57</v>
      </c>
      <c r="B42" s="10" t="s">
        <v>24</v>
      </c>
      <c r="C42" s="10" t="s">
        <v>14</v>
      </c>
      <c r="D42" s="11" t="s">
        <v>58</v>
      </c>
      <c r="E42" s="19" t="s">
        <v>59</v>
      </c>
      <c r="F42" s="13">
        <v>1000</v>
      </c>
      <c r="G42" s="32"/>
    </row>
    <row r="43" spans="1:7" ht="18" customHeight="1" x14ac:dyDescent="0.2">
      <c r="A43" s="20" t="s">
        <v>60</v>
      </c>
      <c r="B43" s="21" t="s">
        <v>49</v>
      </c>
      <c r="C43" s="21" t="s">
        <v>14</v>
      </c>
      <c r="D43" s="22" t="s">
        <v>61</v>
      </c>
      <c r="E43" s="23"/>
      <c r="F43" s="24">
        <v>2000000</v>
      </c>
      <c r="G43" s="32"/>
    </row>
    <row r="44" spans="1:7" ht="18" customHeight="1" x14ac:dyDescent="0.25">
      <c r="A44" s="55" t="s">
        <v>62</v>
      </c>
      <c r="B44" s="56"/>
      <c r="C44" s="57"/>
      <c r="D44" s="51"/>
      <c r="E44" s="25">
        <f>SUM(E8:E43)</f>
        <v>3321000</v>
      </c>
      <c r="F44" s="25">
        <f>SUM(F40:F43)</f>
        <v>3321000</v>
      </c>
      <c r="G44" s="35"/>
    </row>
    <row r="45" spans="1:7" ht="13.9" customHeight="1" x14ac:dyDescent="0.2">
      <c r="B45" s="2"/>
    </row>
    <row r="46" spans="1:7" ht="17.45" customHeight="1" x14ac:dyDescent="0.2">
      <c r="B46" s="1" t="s">
        <v>63</v>
      </c>
      <c r="C46" s="52" t="s">
        <v>83</v>
      </c>
      <c r="D46" s="52"/>
      <c r="E46" s="26"/>
    </row>
    <row r="47" spans="1:7" ht="17.45" customHeight="1" x14ac:dyDescent="0.2">
      <c r="B47" s="1" t="s">
        <v>64</v>
      </c>
      <c r="C47" s="53">
        <v>45959</v>
      </c>
      <c r="D47" s="53"/>
      <c r="E47" s="27" t="s">
        <v>65</v>
      </c>
    </row>
    <row r="48" spans="1:7" ht="12" customHeight="1" x14ac:dyDescent="0.2"/>
    <row r="49" ht="18.75" customHeight="1" x14ac:dyDescent="0.2"/>
  </sheetData>
  <sheetProtection selectLockedCells="1" selectUnlockedCells="1"/>
  <mergeCells count="27">
    <mergeCell ref="J6:J7"/>
    <mergeCell ref="K6:K7"/>
    <mergeCell ref="H8:H10"/>
    <mergeCell ref="J8:J10"/>
    <mergeCell ref="H6:H7"/>
    <mergeCell ref="I6:I7"/>
    <mergeCell ref="H1:K1"/>
    <mergeCell ref="H2:K2"/>
    <mergeCell ref="H3:K3"/>
    <mergeCell ref="H4:K4"/>
    <mergeCell ref="H5:K5"/>
    <mergeCell ref="C47:D47"/>
    <mergeCell ref="I27:J27"/>
    <mergeCell ref="I28:J28"/>
    <mergeCell ref="A44:C44"/>
    <mergeCell ref="A1:F1"/>
    <mergeCell ref="A2:F2"/>
    <mergeCell ref="A3:F3"/>
    <mergeCell ref="A4:F4"/>
    <mergeCell ref="A5:F5"/>
    <mergeCell ref="A6:C7"/>
    <mergeCell ref="D6:D7"/>
    <mergeCell ref="E6:E7"/>
    <mergeCell ref="F6:F7"/>
    <mergeCell ref="H14:H16"/>
    <mergeCell ref="J14:J16"/>
    <mergeCell ref="H25:I25"/>
  </mergeCells>
  <printOptions horizontalCentered="1"/>
  <pageMargins left="0.43307086614173229" right="0.55118110236220474" top="0.19685039370078741" bottom="0.11811023622047245" header="0.11811023622047245" footer="0.11811023622047245"/>
  <pageSetup paperSize="9" firstPageNumber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e7a3dce5538c1bb7086fcaa49c76051c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d672fef37b4b8cf3490c6643a393a28a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7BE2C0-4F54-4B42-99CD-DA7D8DB5F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82C151-9C7C-4021-A5F0-CC3974F92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0CD44C-370C-4449-B21C-666A735B24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de01c7a-afb3-41ea-8e5c-05f372cc0a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ucetnictvi</dc:creator>
  <cp:lastModifiedBy>Alena Brabcová</cp:lastModifiedBy>
  <cp:lastPrinted>2026-01-28T08:33:05Z</cp:lastPrinted>
  <dcterms:created xsi:type="dcterms:W3CDTF">2015-12-08T16:14:38Z</dcterms:created>
  <dcterms:modified xsi:type="dcterms:W3CDTF">2026-01-28T08:33:32Z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